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bcb17a48783ad8cf/Documentos/Algoritmos y programacion/"/>
    </mc:Choice>
  </mc:AlternateContent>
  <xr:revisionPtr revIDLastSave="57" documentId="8_{BB8929A2-EF3D-4D88-B11B-E498E03447F4}" xr6:coauthVersionLast="47" xr6:coauthVersionMax="47" xr10:uidLastSave="{136A62D7-6A1D-4717-8F0E-9AA611E698F9}"/>
  <bookViews>
    <workbookView xWindow="-120" yWindow="-120" windowWidth="20730" windowHeight="11040" activeTab="1" xr2:uid="{6051B537-E1E3-4096-A039-B3095704B174}"/>
  </bookViews>
  <sheets>
    <sheet name="Hoja1" sheetId="1" r:id="rId1"/>
    <sheet name="Hoja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" i="1" l="1"/>
  <c r="C2" i="1" s="1"/>
  <c r="G20" i="1"/>
  <c r="F20" i="1"/>
  <c r="E20" i="1"/>
  <c r="D20" i="1"/>
  <c r="C20" i="1"/>
  <c r="B20" i="1"/>
  <c r="B18" i="1"/>
  <c r="B24" i="1" s="1"/>
  <c r="B17" i="1"/>
  <c r="C16" i="1"/>
  <c r="C17" i="1" s="1"/>
  <c r="C18" i="1" s="1"/>
  <c r="B16" i="1"/>
  <c r="B21" i="1" s="1"/>
  <c r="B22" i="1" s="1"/>
  <c r="E7" i="2"/>
  <c r="E3" i="2"/>
  <c r="E4" i="2"/>
  <c r="E5" i="2"/>
  <c r="E6" i="2"/>
  <c r="E2" i="2"/>
  <c r="C7" i="2"/>
  <c r="D7" i="2"/>
  <c r="B7" i="2"/>
  <c r="C6" i="1"/>
  <c r="D6" i="1"/>
  <c r="E6" i="1"/>
  <c r="F6" i="1"/>
  <c r="G6" i="1"/>
  <c r="B6" i="1"/>
  <c r="C3" i="1" l="1"/>
  <c r="C4" i="1"/>
  <c r="C7" i="1"/>
  <c r="C8" i="1" s="1"/>
  <c r="D2" i="1"/>
  <c r="B3" i="1"/>
  <c r="B4" i="1" s="1"/>
  <c r="B7" i="1"/>
  <c r="B8" i="1" s="1"/>
  <c r="C21" i="1"/>
  <c r="C22" i="1" s="1"/>
  <c r="C24" i="1" s="1"/>
  <c r="D16" i="1"/>
  <c r="C10" i="1" l="1"/>
  <c r="B10" i="1"/>
  <c r="D3" i="1"/>
  <c r="D7" i="1"/>
  <c r="D8" i="1" s="1"/>
  <c r="D4" i="1"/>
  <c r="D10" i="1" s="1"/>
  <c r="E2" i="1"/>
  <c r="D17" i="1"/>
  <c r="D18" i="1" s="1"/>
  <c r="D24" i="1" s="1"/>
  <c r="E16" i="1"/>
  <c r="D21" i="1"/>
  <c r="D22" i="1" s="1"/>
  <c r="F2" i="1" l="1"/>
  <c r="E7" i="1"/>
  <c r="E8" i="1" s="1"/>
  <c r="E3" i="1"/>
  <c r="E4" i="1" s="1"/>
  <c r="E10" i="1" s="1"/>
  <c r="F16" i="1"/>
  <c r="E21" i="1"/>
  <c r="E22" i="1" s="1"/>
  <c r="E17" i="1"/>
  <c r="E18" i="1" s="1"/>
  <c r="E24" i="1" s="1"/>
  <c r="G2" i="1" l="1"/>
  <c r="F7" i="1"/>
  <c r="F8" i="1" s="1"/>
  <c r="F3" i="1"/>
  <c r="F4" i="1" s="1"/>
  <c r="F18" i="1"/>
  <c r="G16" i="1"/>
  <c r="F17" i="1"/>
  <c r="F21" i="1"/>
  <c r="F22" i="1" s="1"/>
  <c r="G7" i="1" l="1"/>
  <c r="G8" i="1" s="1"/>
  <c r="G3" i="1"/>
  <c r="G4" i="1" s="1"/>
  <c r="G10" i="1" s="1"/>
  <c r="F10" i="1"/>
  <c r="G21" i="1"/>
  <c r="G22" i="1" s="1"/>
  <c r="G17" i="1"/>
  <c r="G18" i="1" s="1"/>
  <c r="G24" i="1" s="1"/>
  <c r="F24" i="1"/>
</calcChain>
</file>

<file path=xl/sharedStrings.xml><?xml version="1.0" encoding="utf-8"?>
<sst xmlns="http://schemas.openxmlformats.org/spreadsheetml/2006/main" count="36" uniqueCount="20">
  <si>
    <t>VENTAS</t>
  </si>
  <si>
    <t>COSTES</t>
  </si>
  <si>
    <t>BENEFICIO BRUTO</t>
  </si>
  <si>
    <t>GASTOS FIJOS</t>
  </si>
  <si>
    <t>GASTOS VARIABLES</t>
  </si>
  <si>
    <t>TOTAL GASTOS</t>
  </si>
  <si>
    <t>BENEFICIO NETO</t>
  </si>
  <si>
    <t>ENERO</t>
  </si>
  <si>
    <t>FEBRERO</t>
  </si>
  <si>
    <t>MARZO</t>
  </si>
  <si>
    <t>ABRIL</t>
  </si>
  <si>
    <t>MAYO</t>
  </si>
  <si>
    <t>JUNIO</t>
  </si>
  <si>
    <t>PRODUCTO 1</t>
  </si>
  <si>
    <t>PRODUCTO 2</t>
  </si>
  <si>
    <t>PRODUCTO 3</t>
  </si>
  <si>
    <t>PRODUCTO 4</t>
  </si>
  <si>
    <t>PRODUCTO 5</t>
  </si>
  <si>
    <t>TOTAL</t>
  </si>
  <si>
    <t xml:space="preserve">TOTAL VENTAS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</si>
</sst>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$&quot;* #,##0.00_-;\-&quot;$&quot;* #,##0.00_-;_-&quot;$&quot;* &quot;-&quot;??_-;_-@_-"/>
    <numFmt numFmtId="164" formatCode="&quot;$&quot;#,##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7">
    <xf numFmtId="0" fontId="0" fillId="0" borderId="0" xfId="0"/>
    <xf numFmtId="0" fontId="0" fillId="0" borderId="1" xfId="0" applyBorder="1"/>
    <xf numFmtId="2" fontId="0" fillId="0" borderId="1" xfId="0" applyNumberFormat="1" applyBorder="1"/>
    <xf numFmtId="2" fontId="0" fillId="0" borderId="1" xfId="1" applyNumberFormat="1" applyFont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164" fontId="0" fillId="0" borderId="0" xfId="0" applyNumberFormat="1"/>
  </cellXfs>
  <cellStyles count="2">
    <cellStyle name="Moneda" xfId="1" builtinId="4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4.xml"/><Relationship Id="rId1" Type="http://schemas.microsoft.com/office/2011/relationships/chartStyle" Target="style4.xml"/><Relationship Id="rId6" Type="http://schemas.openxmlformats.org/officeDocument/2006/relationships/hyperlink" Target="https://pxhere.com/es/photo/524534" TargetMode="External"/><Relationship Id="rId5" Type="http://schemas.openxmlformats.org/officeDocument/2006/relationships/image" Target="../media/image2.jpg"/><Relationship Id="rId4" Type="http://schemas.openxmlformats.org/officeDocument/2006/relationships/hyperlink" Target="https://pxhere.com/es/photo/495505" TargetMode="Externa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VENTAS</a:t>
            </a:r>
            <a:r>
              <a:rPr lang="es-MX" baseline="0"/>
              <a:t> REALIZADAS EN EL PRIMER TRIMESTRE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Hoja2!$A$2</c:f>
              <c:strCache>
                <c:ptCount val="1"/>
                <c:pt idx="0">
                  <c:v>PRODUCTO 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Hoja2!$B$2:$D$2</c:f>
              <c:numCache>
                <c:formatCode>"$"#,##0</c:formatCode>
                <c:ptCount val="3"/>
                <c:pt idx="0">
                  <c:v>150000</c:v>
                </c:pt>
                <c:pt idx="1">
                  <c:v>350000</c:v>
                </c:pt>
                <c:pt idx="2">
                  <c:v>525000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08A-451B-BB24-2314CC795C80}"/>
            </c:ext>
          </c:extLst>
        </c:ser>
        <c:ser>
          <c:idx val="1"/>
          <c:order val="1"/>
          <c:tx>
            <c:strRef>
              <c:f>Hoja2!$A$3</c:f>
              <c:strCache>
                <c:ptCount val="1"/>
                <c:pt idx="0">
                  <c:v>PRODUCTO 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Hoja2!$B$3:$D$3</c:f>
              <c:numCache>
                <c:formatCode>"$"#,##0</c:formatCode>
                <c:ptCount val="3"/>
                <c:pt idx="0">
                  <c:v>267000</c:v>
                </c:pt>
                <c:pt idx="1">
                  <c:v>225000</c:v>
                </c:pt>
                <c:pt idx="2">
                  <c:v>427000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08A-451B-BB24-2314CC795C80}"/>
            </c:ext>
          </c:extLst>
        </c:ser>
        <c:ser>
          <c:idx val="2"/>
          <c:order val="2"/>
          <c:tx>
            <c:strRef>
              <c:f>Hoja2!$A$4</c:f>
              <c:strCache>
                <c:ptCount val="1"/>
                <c:pt idx="0">
                  <c:v>PRODUCTO 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Hoja2!$B$4:$D$4</c:f>
              <c:numCache>
                <c:formatCode>"$"#,##0</c:formatCode>
                <c:ptCount val="3"/>
                <c:pt idx="0">
                  <c:v>345000</c:v>
                </c:pt>
                <c:pt idx="1">
                  <c:v>300000</c:v>
                </c:pt>
                <c:pt idx="2">
                  <c:v>312000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08A-451B-BB24-2314CC795C80}"/>
            </c:ext>
          </c:extLst>
        </c:ser>
        <c:ser>
          <c:idx val="3"/>
          <c:order val="3"/>
          <c:tx>
            <c:strRef>
              <c:f>Hoja2!$A$5</c:f>
              <c:strCache>
                <c:ptCount val="1"/>
                <c:pt idx="0">
                  <c:v>PRODUCTO 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Hoja2!$B$5:$D$5</c:f>
              <c:numCache>
                <c:formatCode>"$"#,##0</c:formatCode>
                <c:ptCount val="3"/>
                <c:pt idx="0">
                  <c:v>200000</c:v>
                </c:pt>
                <c:pt idx="1">
                  <c:v>340000</c:v>
                </c:pt>
                <c:pt idx="2">
                  <c:v>387000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08A-451B-BB24-2314CC795C80}"/>
            </c:ext>
          </c:extLst>
        </c:ser>
        <c:ser>
          <c:idx val="4"/>
          <c:order val="4"/>
          <c:tx>
            <c:strRef>
              <c:f>Hoja2!$A$6</c:f>
              <c:strCache>
                <c:ptCount val="1"/>
                <c:pt idx="0">
                  <c:v>PRODUCTO 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Hoja2!$B$6:$D$6</c:f>
              <c:numCache>
                <c:formatCode>"$"#,##0</c:formatCode>
                <c:ptCount val="3"/>
                <c:pt idx="0">
                  <c:v>110000</c:v>
                </c:pt>
                <c:pt idx="1">
                  <c:v>460000</c:v>
                </c:pt>
                <c:pt idx="2">
                  <c:v>237000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08A-451B-BB24-2314CC795C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75332063"/>
        <c:axId val="675325343"/>
      </c:barChart>
      <c:catAx>
        <c:axId val="67533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675325343"/>
        <c:crosses val="autoZero"/>
        <c:auto val="1"/>
        <c:lblAlgn val="ctr"/>
        <c:lblOffset val="100"/>
        <c:noMultiLvlLbl val="0"/>
      </c:catAx>
      <c:valAx>
        <c:axId val="67532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6753320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Hoja2!$A$2</c:f>
              <c:strCache>
                <c:ptCount val="1"/>
                <c:pt idx="0">
                  <c:v>PRODUCTO 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Hoja2!$B$2:$D$2</c:f>
              <c:numCache>
                <c:formatCode>"$"#,##0</c:formatCode>
                <c:ptCount val="3"/>
                <c:pt idx="0">
                  <c:v>150000</c:v>
                </c:pt>
                <c:pt idx="1">
                  <c:v>350000</c:v>
                </c:pt>
                <c:pt idx="2">
                  <c:v>525000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D5A-445D-970D-DF35A2FD8FDB}"/>
            </c:ext>
          </c:extLst>
        </c:ser>
        <c:ser>
          <c:idx val="1"/>
          <c:order val="1"/>
          <c:tx>
            <c:strRef>
              <c:f>Hoja2!$A$3</c:f>
              <c:strCache>
                <c:ptCount val="1"/>
                <c:pt idx="0">
                  <c:v>PRODUCTO 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Hoja2!$B$3:$D$3</c:f>
              <c:numCache>
                <c:formatCode>"$"#,##0</c:formatCode>
                <c:ptCount val="3"/>
                <c:pt idx="0">
                  <c:v>267000</c:v>
                </c:pt>
                <c:pt idx="1">
                  <c:v>225000</c:v>
                </c:pt>
                <c:pt idx="2">
                  <c:v>427000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D5A-445D-970D-DF35A2FD8FDB}"/>
            </c:ext>
          </c:extLst>
        </c:ser>
        <c:ser>
          <c:idx val="2"/>
          <c:order val="2"/>
          <c:tx>
            <c:strRef>
              <c:f>Hoja2!$A$4</c:f>
              <c:strCache>
                <c:ptCount val="1"/>
                <c:pt idx="0">
                  <c:v>PRODUCTO 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Hoja2!$B$4:$D$4</c:f>
              <c:numCache>
                <c:formatCode>"$"#,##0</c:formatCode>
                <c:ptCount val="3"/>
                <c:pt idx="0">
                  <c:v>345000</c:v>
                </c:pt>
                <c:pt idx="1">
                  <c:v>300000</c:v>
                </c:pt>
                <c:pt idx="2">
                  <c:v>312000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D5A-445D-970D-DF35A2FD8FDB}"/>
            </c:ext>
          </c:extLst>
        </c:ser>
        <c:ser>
          <c:idx val="3"/>
          <c:order val="3"/>
          <c:tx>
            <c:strRef>
              <c:f>Hoja2!$A$5</c:f>
              <c:strCache>
                <c:ptCount val="1"/>
                <c:pt idx="0">
                  <c:v>PRODUCTO 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Hoja2!$B$5:$D$5</c:f>
              <c:numCache>
                <c:formatCode>"$"#,##0</c:formatCode>
                <c:ptCount val="3"/>
                <c:pt idx="0">
                  <c:v>200000</c:v>
                </c:pt>
                <c:pt idx="1">
                  <c:v>340000</c:v>
                </c:pt>
                <c:pt idx="2">
                  <c:v>387000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D5A-445D-970D-DF35A2FD8FDB}"/>
            </c:ext>
          </c:extLst>
        </c:ser>
        <c:ser>
          <c:idx val="4"/>
          <c:order val="4"/>
          <c:tx>
            <c:strRef>
              <c:f>Hoja2!$A$6</c:f>
              <c:strCache>
                <c:ptCount val="1"/>
                <c:pt idx="0">
                  <c:v>PRODUCTO 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Hoja2!$B$6:$D$6</c:f>
              <c:numCache>
                <c:formatCode>"$"#,##0</c:formatCode>
                <c:ptCount val="3"/>
                <c:pt idx="0">
                  <c:v>110000</c:v>
                </c:pt>
                <c:pt idx="1">
                  <c:v>460000</c:v>
                </c:pt>
                <c:pt idx="2">
                  <c:v>237000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D5A-445D-970D-DF35A2FD8FDB}"/>
            </c:ext>
          </c:extLst>
        </c:ser>
        <c:ser>
          <c:idx val="5"/>
          <c:order val="5"/>
          <c:tx>
            <c:strRef>
              <c:f>Hoja2!$A$7</c:f>
              <c:strCache>
                <c:ptCount val="1"/>
                <c:pt idx="0">
                  <c:v>TOTAL VENTAS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Hoja2!$B$7:$D$7</c:f>
              <c:numCache>
                <c:formatCode>"$"#,##0</c:formatCode>
                <c:ptCount val="3"/>
                <c:pt idx="0">
                  <c:v>1072000</c:v>
                </c:pt>
                <c:pt idx="1">
                  <c:v>1675000</c:v>
                </c:pt>
                <c:pt idx="2">
                  <c:v>1888000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DD5A-445D-970D-DF35A2FD8F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63903599"/>
        <c:axId val="763896879"/>
      </c:barChart>
      <c:catAx>
        <c:axId val="7639035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763896879"/>
        <c:crosses val="autoZero"/>
        <c:auto val="1"/>
        <c:lblAlgn val="ctr"/>
        <c:lblOffset val="100"/>
        <c:noMultiLvlLbl val="0"/>
      </c:catAx>
      <c:valAx>
        <c:axId val="7638968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7639035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Hoja2!$A$2</c:f>
              <c:strCache>
                <c:ptCount val="1"/>
                <c:pt idx="0">
                  <c:v>PRODUCTO 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Hoja2!$B$2:$D$2</c:f>
              <c:numCache>
                <c:formatCode>"$"#,##0</c:formatCode>
                <c:ptCount val="3"/>
                <c:pt idx="0">
                  <c:v>150000</c:v>
                </c:pt>
                <c:pt idx="1">
                  <c:v>350000</c:v>
                </c:pt>
                <c:pt idx="2">
                  <c:v>525000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B3D-4AC1-97B8-16E6041A2923}"/>
            </c:ext>
          </c:extLst>
        </c:ser>
        <c:ser>
          <c:idx val="1"/>
          <c:order val="1"/>
          <c:tx>
            <c:strRef>
              <c:f>Hoja2!$A$3</c:f>
              <c:strCache>
                <c:ptCount val="1"/>
                <c:pt idx="0">
                  <c:v>PRODUCTO 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Hoja2!$B$3:$D$3</c:f>
              <c:numCache>
                <c:formatCode>"$"#,##0</c:formatCode>
                <c:ptCount val="3"/>
                <c:pt idx="0">
                  <c:v>267000</c:v>
                </c:pt>
                <c:pt idx="1">
                  <c:v>225000</c:v>
                </c:pt>
                <c:pt idx="2">
                  <c:v>427000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B3D-4AC1-97B8-16E6041A2923}"/>
            </c:ext>
          </c:extLst>
        </c:ser>
        <c:ser>
          <c:idx val="2"/>
          <c:order val="2"/>
          <c:tx>
            <c:strRef>
              <c:f>Hoja2!$A$4</c:f>
              <c:strCache>
                <c:ptCount val="1"/>
                <c:pt idx="0">
                  <c:v>PRODUCTO 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Hoja2!$B$4:$D$4</c:f>
              <c:numCache>
                <c:formatCode>"$"#,##0</c:formatCode>
                <c:ptCount val="3"/>
                <c:pt idx="0">
                  <c:v>345000</c:v>
                </c:pt>
                <c:pt idx="1">
                  <c:v>300000</c:v>
                </c:pt>
                <c:pt idx="2">
                  <c:v>312000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B3D-4AC1-97B8-16E6041A2923}"/>
            </c:ext>
          </c:extLst>
        </c:ser>
        <c:ser>
          <c:idx val="3"/>
          <c:order val="3"/>
          <c:tx>
            <c:strRef>
              <c:f>Hoja2!$A$5</c:f>
              <c:strCache>
                <c:ptCount val="1"/>
                <c:pt idx="0">
                  <c:v>PRODUCTO 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Hoja2!$B$5:$D$5</c:f>
              <c:numCache>
                <c:formatCode>"$"#,##0</c:formatCode>
                <c:ptCount val="3"/>
                <c:pt idx="0">
                  <c:v>200000</c:v>
                </c:pt>
                <c:pt idx="1">
                  <c:v>340000</c:v>
                </c:pt>
                <c:pt idx="2">
                  <c:v>387000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B3D-4AC1-97B8-16E6041A2923}"/>
            </c:ext>
          </c:extLst>
        </c:ser>
        <c:ser>
          <c:idx val="4"/>
          <c:order val="4"/>
          <c:tx>
            <c:strRef>
              <c:f>Hoja2!$A$6</c:f>
              <c:strCache>
                <c:ptCount val="1"/>
                <c:pt idx="0">
                  <c:v>PRODUCTO 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Hoja2!$B$6:$D$6</c:f>
              <c:numCache>
                <c:formatCode>"$"#,##0</c:formatCode>
                <c:ptCount val="3"/>
                <c:pt idx="0">
                  <c:v>110000</c:v>
                </c:pt>
                <c:pt idx="1">
                  <c:v>460000</c:v>
                </c:pt>
                <c:pt idx="2">
                  <c:v>237000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B3D-4AC1-97B8-16E6041A29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92503167"/>
        <c:axId val="792494047"/>
      </c:barChart>
      <c:lineChart>
        <c:grouping val="standard"/>
        <c:varyColors val="0"/>
        <c:ser>
          <c:idx val="5"/>
          <c:order val="5"/>
          <c:tx>
            <c:strRef>
              <c:f>Hoja2!$A$7</c:f>
              <c:strCache>
                <c:ptCount val="1"/>
                <c:pt idx="0">
                  <c:v>TOTAL VENTAS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square"/>
            <c:size val="7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Hoja2!$B$7:$D$7</c:f>
              <c:numCache>
                <c:formatCode>"$"#,##0</c:formatCode>
                <c:ptCount val="3"/>
                <c:pt idx="0">
                  <c:v>1072000</c:v>
                </c:pt>
                <c:pt idx="1">
                  <c:v>1675000</c:v>
                </c:pt>
                <c:pt idx="2">
                  <c:v>1888000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B3D-4AC1-97B8-16E6041A29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92503167"/>
        <c:axId val="792494047"/>
      </c:lineChart>
      <c:catAx>
        <c:axId val="7925031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792494047"/>
        <c:crosses val="autoZero"/>
        <c:auto val="1"/>
        <c:lblAlgn val="ctr"/>
        <c:lblOffset val="100"/>
        <c:noMultiLvlLbl val="0"/>
      </c:catAx>
      <c:valAx>
        <c:axId val="792494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7925031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Hoja2!$A$2</c:f>
              <c:strCache>
                <c:ptCount val="1"/>
                <c:pt idx="0">
                  <c:v>PRODUCTO 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Hoja2!$B$2:$D$2</c:f>
              <c:numCache>
                <c:formatCode>"$"#,##0</c:formatCode>
                <c:ptCount val="3"/>
                <c:pt idx="0">
                  <c:v>150000</c:v>
                </c:pt>
                <c:pt idx="1">
                  <c:v>350000</c:v>
                </c:pt>
                <c:pt idx="2">
                  <c:v>525000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AD6-470E-BC12-F4180951EA83}"/>
            </c:ext>
          </c:extLst>
        </c:ser>
        <c:ser>
          <c:idx val="1"/>
          <c:order val="1"/>
          <c:tx>
            <c:strRef>
              <c:f>Hoja2!$A$3</c:f>
              <c:strCache>
                <c:ptCount val="1"/>
                <c:pt idx="0">
                  <c:v>PRODUCTO 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Hoja2!$B$3:$D$3</c:f>
              <c:numCache>
                <c:formatCode>"$"#,##0</c:formatCode>
                <c:ptCount val="3"/>
                <c:pt idx="0">
                  <c:v>267000</c:v>
                </c:pt>
                <c:pt idx="1">
                  <c:v>225000</c:v>
                </c:pt>
                <c:pt idx="2">
                  <c:v>427000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AD6-470E-BC12-F4180951EA83}"/>
            </c:ext>
          </c:extLst>
        </c:ser>
        <c:ser>
          <c:idx val="2"/>
          <c:order val="2"/>
          <c:tx>
            <c:strRef>
              <c:f>Hoja2!$A$4</c:f>
              <c:strCache>
                <c:ptCount val="1"/>
                <c:pt idx="0">
                  <c:v>PRODUCTO 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Hoja2!$B$4:$D$4</c:f>
              <c:numCache>
                <c:formatCode>"$"#,##0</c:formatCode>
                <c:ptCount val="3"/>
                <c:pt idx="0">
                  <c:v>345000</c:v>
                </c:pt>
                <c:pt idx="1">
                  <c:v>300000</c:v>
                </c:pt>
                <c:pt idx="2">
                  <c:v>312000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AD6-470E-BC12-F4180951EA83}"/>
            </c:ext>
          </c:extLst>
        </c:ser>
        <c:ser>
          <c:idx val="3"/>
          <c:order val="3"/>
          <c:tx>
            <c:strRef>
              <c:f>Hoja2!$A$5</c:f>
              <c:strCache>
                <c:ptCount val="1"/>
                <c:pt idx="0">
                  <c:v>PRODUCTO 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Hoja2!$B$5:$D$5</c:f>
              <c:numCache>
                <c:formatCode>"$"#,##0</c:formatCode>
                <c:ptCount val="3"/>
                <c:pt idx="0">
                  <c:v>200000</c:v>
                </c:pt>
                <c:pt idx="1">
                  <c:v>340000</c:v>
                </c:pt>
                <c:pt idx="2">
                  <c:v>387000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AD6-470E-BC12-F4180951EA83}"/>
            </c:ext>
          </c:extLst>
        </c:ser>
        <c:ser>
          <c:idx val="4"/>
          <c:order val="4"/>
          <c:tx>
            <c:strRef>
              <c:f>Hoja2!$A$6</c:f>
              <c:strCache>
                <c:ptCount val="1"/>
                <c:pt idx="0">
                  <c:v>PRODUCTO 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Hoja2!$B$6:$D$6</c:f>
              <c:numCache>
                <c:formatCode>"$"#,##0</c:formatCode>
                <c:ptCount val="3"/>
                <c:pt idx="0">
                  <c:v>110000</c:v>
                </c:pt>
                <c:pt idx="1">
                  <c:v>460000</c:v>
                </c:pt>
                <c:pt idx="2">
                  <c:v>237000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AD6-470E-BC12-F4180951EA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92503167"/>
        <c:axId val="792494047"/>
      </c:barChart>
      <c:lineChart>
        <c:grouping val="standard"/>
        <c:varyColors val="0"/>
        <c:ser>
          <c:idx val="5"/>
          <c:order val="5"/>
          <c:tx>
            <c:strRef>
              <c:f>Hoja2!$A$7</c:f>
              <c:strCache>
                <c:ptCount val="1"/>
                <c:pt idx="0">
                  <c:v>TOTAL VENTAS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square"/>
            <c:size val="24"/>
            <c:spPr>
              <a:blipFill dpi="0" rotWithShape="1">
                <a:blip xmlns:r="http://schemas.openxmlformats.org/officeDocument/2006/relationships" r:embed="rId3">
                  <a:alphaModFix amt="99000"/>
                  <a:extLst>
                    <a:ext uri="{837473B0-CC2E-450A-ABE3-18F120FF3D39}">
                      <a1611:picAttrSrcUrl xmlns:a1611="http://schemas.microsoft.com/office/drawing/2016/11/main" r:id="rId4"/>
                    </a:ext>
                  </a:extLst>
                </a:blip>
                <a:srcRect/>
                <a:stretch>
                  <a:fillRect/>
                </a:stretch>
              </a:blipFill>
              <a:ln w="9525">
                <a:solidFill>
                  <a:schemeClr val="accent6"/>
                </a:solidFill>
              </a:ln>
              <a:effectLst/>
            </c:spPr>
          </c:marker>
          <c:dPt>
            <c:idx val="0"/>
            <c:marker>
              <c:symbol val="square"/>
              <c:size val="24"/>
              <c:spPr>
                <a:blipFill>
                  <a:blip xmlns:r="http://schemas.openxmlformats.org/officeDocument/2006/relationships" r:embed="rId3">
                    <a:alphaModFix amt="99000"/>
                    <a:extLst>
                      <a:ext uri="{837473B0-CC2E-450A-ABE3-18F120FF3D39}">
                        <a1611:picAttrSrcUrl xmlns:a1611="http://schemas.microsoft.com/office/drawing/2016/11/main" r:id="rId4"/>
                      </a:ext>
                    </a:extLst>
                  </a:blip>
                  <a:stretch>
                    <a:fillRect/>
                  </a:stretch>
                </a:blipFill>
                <a:ln w="9525">
                  <a:solidFill>
                    <a:schemeClr val="accent6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7-6AD6-470E-BC12-F4180951EA83}"/>
              </c:ext>
            </c:extLst>
          </c:dPt>
          <c:dPt>
            <c:idx val="1"/>
            <c:marker>
              <c:symbol val="square"/>
              <c:size val="24"/>
              <c:spPr>
                <a:blipFill>
                  <a:blip xmlns:r="http://schemas.openxmlformats.org/officeDocument/2006/relationships" r:embed="rId3">
                    <a:alphaModFix amt="99000"/>
                    <a:extLst>
                      <a:ext uri="{837473B0-CC2E-450A-ABE3-18F120FF3D39}">
                        <a1611:picAttrSrcUrl xmlns:a1611="http://schemas.microsoft.com/office/drawing/2016/11/main" r:id="rId4"/>
                      </a:ext>
                    </a:extLst>
                  </a:blip>
                  <a:stretch>
                    <a:fillRect/>
                  </a:stretch>
                </a:blipFill>
                <a:ln w="9525">
                  <a:solidFill>
                    <a:schemeClr val="accent6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6-6AD6-470E-BC12-F4180951EA83}"/>
              </c:ext>
            </c:extLst>
          </c:dPt>
          <c:dPt>
            <c:idx val="2"/>
            <c:marker>
              <c:symbol val="square"/>
              <c:size val="24"/>
              <c:spPr>
                <a:blipFill dpi="0" rotWithShape="1">
                  <a:blip xmlns:r="http://schemas.openxmlformats.org/officeDocument/2006/relationships" r:embed="rId5">
                    <a:alphaModFix amt="99000"/>
                    <a:extLst>
                      <a:ext uri="{837473B0-CC2E-450A-ABE3-18F120FF3D39}">
                        <a1611:picAttrSrcUrl xmlns:a1611="http://schemas.microsoft.com/office/drawing/2016/11/main" r:id="rId6"/>
                      </a:ext>
                    </a:extLst>
                  </a:blip>
                  <a:srcRect/>
                  <a:stretch>
                    <a:fillRect/>
                  </a:stretch>
                </a:blipFill>
                <a:ln w="9525">
                  <a:solidFill>
                    <a:schemeClr val="accent6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8-6AD6-470E-BC12-F4180951EA83}"/>
              </c:ext>
            </c:extLst>
          </c:dPt>
          <c:cat>
            <c:strRef>
              <c:f>Hoja2!$B$1:$D$1</c:f>
              <c:strCache>
                <c:ptCount val="3"/>
                <c:pt idx="0">
                  <c:v>ENERO</c:v>
                </c:pt>
                <c:pt idx="1">
                  <c:v>FEBRERO</c:v>
                </c:pt>
                <c:pt idx="2">
                  <c:v>MARZO</c:v>
                </c:pt>
              </c:strCache>
            </c:strRef>
          </c:cat>
          <c:val>
            <c:numRef>
              <c:f>Hoja2!$B$7:$D$7</c:f>
              <c:numCache>
                <c:formatCode>"$"#,##0</c:formatCode>
                <c:ptCount val="3"/>
                <c:pt idx="0">
                  <c:v>1072000</c:v>
                </c:pt>
                <c:pt idx="1">
                  <c:v>1675000</c:v>
                </c:pt>
                <c:pt idx="2">
                  <c:v>1888000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AD6-470E-BC12-F4180951EA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92503167"/>
        <c:axId val="792494047"/>
      </c:lineChart>
      <c:catAx>
        <c:axId val="7925031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792494047"/>
        <c:crosses val="autoZero"/>
        <c:auto val="1"/>
        <c:lblAlgn val="ctr"/>
        <c:lblOffset val="100"/>
        <c:noMultiLvlLbl val="0"/>
      </c:catAx>
      <c:valAx>
        <c:axId val="792494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7925031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11</xdr:row>
      <xdr:rowOff>35606</xdr:rowOff>
    </xdr:from>
    <xdr:to>
      <xdr:col>5</xdr:col>
      <xdr:colOff>685346</xdr:colOff>
      <xdr:row>25</xdr:row>
      <xdr:rowOff>111806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BA6523A4-087A-427B-1084-A8C7B5A720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340673</xdr:colOff>
      <xdr:row>10</xdr:row>
      <xdr:rowOff>121623</xdr:rowOff>
    </xdr:from>
    <xdr:to>
      <xdr:col>12</xdr:col>
      <xdr:colOff>361840</xdr:colOff>
      <xdr:row>24</xdr:row>
      <xdr:rowOff>148435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FAC1DF1-F95B-44D9-97EE-575A86BAB1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27</xdr:row>
      <xdr:rowOff>170961</xdr:rowOff>
    </xdr:from>
    <xdr:to>
      <xdr:col>5</xdr:col>
      <xdr:colOff>693351</xdr:colOff>
      <xdr:row>41</xdr:row>
      <xdr:rowOff>24423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7A94C237-BEE0-B7D1-F6D6-024AE1EA319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0</xdr:colOff>
      <xdr:row>28</xdr:row>
      <xdr:rowOff>0</xdr:rowOff>
    </xdr:from>
    <xdr:to>
      <xdr:col>13</xdr:col>
      <xdr:colOff>263189</xdr:colOff>
      <xdr:row>41</xdr:row>
      <xdr:rowOff>37816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5FACA0D-8094-4FB8-B682-59E865CFA6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FB009-A70A-46EA-8389-7B1934800DB0}">
  <dimension ref="A1:G24"/>
  <sheetViews>
    <sheetView zoomScale="93" workbookViewId="0">
      <selection activeCell="I9" sqref="I9"/>
    </sheetView>
  </sheetViews>
  <sheetFormatPr baseColWidth="10" defaultRowHeight="15" x14ac:dyDescent="0.25"/>
  <cols>
    <col min="1" max="1" width="17.42578125" customWidth="1"/>
  </cols>
  <sheetData>
    <row r="1" spans="1:7" x14ac:dyDescent="0.25">
      <c r="A1" s="1"/>
      <c r="B1" s="5" t="s">
        <v>7</v>
      </c>
      <c r="C1" s="5" t="s">
        <v>8</v>
      </c>
      <c r="D1" s="5" t="s">
        <v>9</v>
      </c>
      <c r="E1" s="5" t="s">
        <v>10</v>
      </c>
      <c r="F1" s="5" t="s">
        <v>11</v>
      </c>
      <c r="G1" s="5" t="s">
        <v>12</v>
      </c>
    </row>
    <row r="2" spans="1:7" x14ac:dyDescent="0.25">
      <c r="A2" s="4" t="s">
        <v>0</v>
      </c>
      <c r="B2" s="2">
        <f>100</f>
        <v>100</v>
      </c>
      <c r="C2" s="3">
        <f>B2+(B2*15%)</f>
        <v>115</v>
      </c>
      <c r="D2" s="3">
        <f t="shared" ref="D2:G2" si="0">C2+(C2*15%)</f>
        <v>132.25</v>
      </c>
      <c r="E2" s="3">
        <f t="shared" si="0"/>
        <v>152.08750000000001</v>
      </c>
      <c r="F2" s="3">
        <f t="shared" si="0"/>
        <v>174.90062499999999</v>
      </c>
      <c r="G2" s="3">
        <f t="shared" si="0"/>
        <v>201.13571875</v>
      </c>
    </row>
    <row r="3" spans="1:7" x14ac:dyDescent="0.25">
      <c r="A3" s="4" t="s">
        <v>1</v>
      </c>
      <c r="B3" s="2">
        <f>B2*60%</f>
        <v>60</v>
      </c>
      <c r="C3" s="2">
        <f t="shared" ref="C3:G3" si="1">C2*60%</f>
        <v>69</v>
      </c>
      <c r="D3" s="2">
        <f t="shared" si="1"/>
        <v>79.349999999999994</v>
      </c>
      <c r="E3" s="2">
        <f t="shared" si="1"/>
        <v>91.252499999999998</v>
      </c>
      <c r="F3" s="2">
        <f t="shared" si="1"/>
        <v>104.94037499999999</v>
      </c>
      <c r="G3" s="2">
        <f t="shared" si="1"/>
        <v>120.68143124999999</v>
      </c>
    </row>
    <row r="4" spans="1:7" x14ac:dyDescent="0.25">
      <c r="A4" s="4" t="s">
        <v>2</v>
      </c>
      <c r="B4" s="2">
        <f>B2-B3</f>
        <v>40</v>
      </c>
      <c r="C4" s="2">
        <f t="shared" ref="C4:G4" si="2">C2-C3</f>
        <v>46</v>
      </c>
      <c r="D4" s="2">
        <f t="shared" si="2"/>
        <v>52.900000000000006</v>
      </c>
      <c r="E4" s="2">
        <f t="shared" si="2"/>
        <v>60.835000000000008</v>
      </c>
      <c r="F4" s="2">
        <f t="shared" si="2"/>
        <v>69.960250000000002</v>
      </c>
      <c r="G4" s="2">
        <f t="shared" si="2"/>
        <v>80.454287500000007</v>
      </c>
    </row>
    <row r="5" spans="1:7" x14ac:dyDescent="0.25">
      <c r="A5" s="4"/>
      <c r="B5" s="2"/>
      <c r="C5" s="2"/>
      <c r="D5" s="2"/>
      <c r="E5" s="2"/>
      <c r="F5" s="2"/>
      <c r="G5" s="2"/>
    </row>
    <row r="6" spans="1:7" x14ac:dyDescent="0.25">
      <c r="A6" s="4" t="s">
        <v>3</v>
      </c>
      <c r="B6" s="2">
        <f>10</f>
        <v>10</v>
      </c>
      <c r="C6" s="2">
        <f>10</f>
        <v>10</v>
      </c>
      <c r="D6" s="2">
        <f>10</f>
        <v>10</v>
      </c>
      <c r="E6" s="2">
        <f>10</f>
        <v>10</v>
      </c>
      <c r="F6" s="2">
        <f>10</f>
        <v>10</v>
      </c>
      <c r="G6" s="2">
        <f>10</f>
        <v>10</v>
      </c>
    </row>
    <row r="7" spans="1:7" x14ac:dyDescent="0.25">
      <c r="A7" s="4" t="s">
        <v>4</v>
      </c>
      <c r="B7" s="2">
        <f>B2*12%</f>
        <v>12</v>
      </c>
      <c r="C7" s="2">
        <f t="shared" ref="C7:G7" si="3">C2*12%</f>
        <v>13.799999999999999</v>
      </c>
      <c r="D7" s="2">
        <f t="shared" si="3"/>
        <v>15.87</v>
      </c>
      <c r="E7" s="2">
        <f t="shared" si="3"/>
        <v>18.250499999999999</v>
      </c>
      <c r="F7" s="2">
        <f t="shared" si="3"/>
        <v>20.988074999999998</v>
      </c>
      <c r="G7" s="2">
        <f t="shared" si="3"/>
        <v>24.136286249999998</v>
      </c>
    </row>
    <row r="8" spans="1:7" x14ac:dyDescent="0.25">
      <c r="A8" s="4" t="s">
        <v>5</v>
      </c>
      <c r="B8" s="2">
        <f>B6+B7</f>
        <v>22</v>
      </c>
      <c r="C8" s="2">
        <f t="shared" ref="C8:G8" si="4">C6+C7</f>
        <v>23.799999999999997</v>
      </c>
      <c r="D8" s="2">
        <f t="shared" si="4"/>
        <v>25.869999999999997</v>
      </c>
      <c r="E8" s="2">
        <f t="shared" si="4"/>
        <v>28.250499999999999</v>
      </c>
      <c r="F8" s="2">
        <f t="shared" si="4"/>
        <v>30.988074999999998</v>
      </c>
      <c r="G8" s="2">
        <f t="shared" si="4"/>
        <v>34.136286249999998</v>
      </c>
    </row>
    <row r="9" spans="1:7" x14ac:dyDescent="0.25">
      <c r="A9" s="4"/>
      <c r="B9" s="2"/>
      <c r="C9" s="2"/>
      <c r="D9" s="2"/>
      <c r="E9" s="2"/>
      <c r="F9" s="2"/>
      <c r="G9" s="2"/>
    </row>
    <row r="10" spans="1:7" x14ac:dyDescent="0.25">
      <c r="A10" s="4" t="s">
        <v>6</v>
      </c>
      <c r="B10" s="2">
        <f>B4-B8</f>
        <v>18</v>
      </c>
      <c r="C10" s="2">
        <f t="shared" ref="C10:G10" si="5">C4-C8</f>
        <v>22.200000000000003</v>
      </c>
      <c r="D10" s="2">
        <f t="shared" si="5"/>
        <v>27.030000000000008</v>
      </c>
      <c r="E10" s="2">
        <f t="shared" si="5"/>
        <v>32.584500000000006</v>
      </c>
      <c r="F10" s="2">
        <f t="shared" si="5"/>
        <v>38.972175000000007</v>
      </c>
      <c r="G10" s="2">
        <f t="shared" si="5"/>
        <v>46.318001250000009</v>
      </c>
    </row>
    <row r="15" spans="1:7" x14ac:dyDescent="0.25">
      <c r="A15" s="1"/>
      <c r="B15" s="5" t="s">
        <v>7</v>
      </c>
      <c r="C15" s="5" t="s">
        <v>8</v>
      </c>
      <c r="D15" s="5" t="s">
        <v>9</v>
      </c>
      <c r="E15" s="5" t="s">
        <v>10</v>
      </c>
      <c r="F15" s="5" t="s">
        <v>11</v>
      </c>
      <c r="G15" s="5" t="s">
        <v>12</v>
      </c>
    </row>
    <row r="16" spans="1:7" x14ac:dyDescent="0.25">
      <c r="A16" s="4" t="s">
        <v>0</v>
      </c>
      <c r="B16" s="2">
        <f>130</f>
        <v>130</v>
      </c>
      <c r="C16" s="3">
        <f>B16+(B16*15%)</f>
        <v>149.5</v>
      </c>
      <c r="D16" s="3">
        <f t="shared" ref="D16:G16" si="6">C16+(C16*15%)</f>
        <v>171.92500000000001</v>
      </c>
      <c r="E16" s="3">
        <f t="shared" si="6"/>
        <v>197.71375</v>
      </c>
      <c r="F16" s="3">
        <f t="shared" si="6"/>
        <v>227.3708125</v>
      </c>
      <c r="G16" s="3">
        <f t="shared" si="6"/>
        <v>261.476434375</v>
      </c>
    </row>
    <row r="17" spans="1:7" x14ac:dyDescent="0.25">
      <c r="A17" s="4" t="s">
        <v>1</v>
      </c>
      <c r="B17" s="2">
        <f>B16*60%</f>
        <v>78</v>
      </c>
      <c r="C17" s="2">
        <f t="shared" ref="C17" si="7">C16*60%</f>
        <v>89.7</v>
      </c>
      <c r="D17" s="2">
        <f t="shared" ref="D17" si="8">D16*60%</f>
        <v>103.155</v>
      </c>
      <c r="E17" s="2">
        <f t="shared" ref="E17" si="9">E16*60%</f>
        <v>118.62824999999999</v>
      </c>
      <c r="F17" s="2">
        <f t="shared" ref="F17" si="10">F16*60%</f>
        <v>136.42248749999999</v>
      </c>
      <c r="G17" s="2">
        <f t="shared" ref="G17" si="11">G16*60%</f>
        <v>156.88586062499999</v>
      </c>
    </row>
    <row r="18" spans="1:7" x14ac:dyDescent="0.25">
      <c r="A18" s="4" t="s">
        <v>2</v>
      </c>
      <c r="B18" s="2">
        <f>B16-B17</f>
        <v>52</v>
      </c>
      <c r="C18" s="2">
        <f t="shared" ref="C18" si="12">C16-C17</f>
        <v>59.8</v>
      </c>
      <c r="D18" s="2">
        <f t="shared" ref="D18" si="13">D16-D17</f>
        <v>68.77000000000001</v>
      </c>
      <c r="E18" s="2">
        <f t="shared" ref="E18" si="14">E16-E17</f>
        <v>79.08550000000001</v>
      </c>
      <c r="F18" s="2">
        <f t="shared" ref="F18" si="15">F16-F17</f>
        <v>90.948325000000011</v>
      </c>
      <c r="G18" s="2">
        <f t="shared" ref="G18" si="16">G16-G17</f>
        <v>104.59057375</v>
      </c>
    </row>
    <row r="19" spans="1:7" x14ac:dyDescent="0.25">
      <c r="A19" s="4"/>
      <c r="B19" s="2"/>
      <c r="C19" s="2"/>
      <c r="D19" s="2"/>
      <c r="E19" s="2"/>
      <c r="F19" s="2"/>
      <c r="G19" s="2"/>
    </row>
    <row r="20" spans="1:7" x14ac:dyDescent="0.25">
      <c r="A20" s="4" t="s">
        <v>3</v>
      </c>
      <c r="B20" s="2">
        <f>10</f>
        <v>10</v>
      </c>
      <c r="C20" s="2">
        <f>10</f>
        <v>10</v>
      </c>
      <c r="D20" s="2">
        <f>10</f>
        <v>10</v>
      </c>
      <c r="E20" s="2">
        <f>10</f>
        <v>10</v>
      </c>
      <c r="F20" s="2">
        <f>10</f>
        <v>10</v>
      </c>
      <c r="G20" s="2">
        <f>10</f>
        <v>10</v>
      </c>
    </row>
    <row r="21" spans="1:7" x14ac:dyDescent="0.25">
      <c r="A21" s="4" t="s">
        <v>4</v>
      </c>
      <c r="B21" s="2">
        <f>B16*12%</f>
        <v>15.6</v>
      </c>
      <c r="C21" s="2">
        <f t="shared" ref="C21:G21" si="17">C16*12%</f>
        <v>17.939999999999998</v>
      </c>
      <c r="D21" s="2">
        <f t="shared" si="17"/>
        <v>20.631</v>
      </c>
      <c r="E21" s="2">
        <f t="shared" si="17"/>
        <v>23.725649999999998</v>
      </c>
      <c r="F21" s="2">
        <f t="shared" si="17"/>
        <v>27.284497500000001</v>
      </c>
      <c r="G21" s="2">
        <f t="shared" si="17"/>
        <v>31.377172124999998</v>
      </c>
    </row>
    <row r="22" spans="1:7" x14ac:dyDescent="0.25">
      <c r="A22" s="4" t="s">
        <v>5</v>
      </c>
      <c r="B22" s="2">
        <f>B20+B21</f>
        <v>25.6</v>
      </c>
      <c r="C22" s="2">
        <f t="shared" ref="C22" si="18">C20+C21</f>
        <v>27.939999999999998</v>
      </c>
      <c r="D22" s="2">
        <f t="shared" ref="D22" si="19">D20+D21</f>
        <v>30.631</v>
      </c>
      <c r="E22" s="2">
        <f t="shared" ref="E22" si="20">E20+E21</f>
        <v>33.725650000000002</v>
      </c>
      <c r="F22" s="2">
        <f t="shared" ref="F22" si="21">F20+F21</f>
        <v>37.284497500000001</v>
      </c>
      <c r="G22" s="2">
        <f t="shared" ref="G22" si="22">G20+G21</f>
        <v>41.377172125000001</v>
      </c>
    </row>
    <row r="23" spans="1:7" x14ac:dyDescent="0.25">
      <c r="A23" s="4"/>
      <c r="B23" s="2"/>
      <c r="C23" s="2"/>
      <c r="D23" s="2"/>
      <c r="E23" s="2"/>
      <c r="F23" s="2"/>
      <c r="G23" s="2"/>
    </row>
    <row r="24" spans="1:7" x14ac:dyDescent="0.25">
      <c r="A24" s="4" t="s">
        <v>6</v>
      </c>
      <c r="B24" s="2">
        <f>B18-B22</f>
        <v>26.4</v>
      </c>
      <c r="C24" s="2">
        <f t="shared" ref="C24:G24" si="23">C18-C22</f>
        <v>31.86</v>
      </c>
      <c r="D24" s="2">
        <f t="shared" si="23"/>
        <v>38.13900000000001</v>
      </c>
      <c r="E24" s="2">
        <f t="shared" si="23"/>
        <v>45.359850000000009</v>
      </c>
      <c r="F24" s="2">
        <f t="shared" si="23"/>
        <v>53.663827500000011</v>
      </c>
      <c r="G24" s="2">
        <f t="shared" si="23"/>
        <v>63.213401625000003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65A1FF-4340-4D51-B1E6-F164D95D023B}">
  <dimension ref="A1:L7"/>
  <sheetViews>
    <sheetView tabSelected="1" zoomScale="66" zoomScaleNormal="139" workbookViewId="0">
      <selection activeCell="G37" sqref="G37"/>
    </sheetView>
  </sheetViews>
  <sheetFormatPr baseColWidth="10" defaultRowHeight="15" x14ac:dyDescent="0.25"/>
  <cols>
    <col min="1" max="1" width="12.7109375" customWidth="1"/>
    <col min="2" max="4" width="14.140625" bestFit="1" customWidth="1"/>
    <col min="5" max="5" width="14.140625" customWidth="1"/>
    <col min="9" max="9" width="12.85546875" customWidth="1"/>
    <col min="10" max="10" width="13.85546875" customWidth="1"/>
    <col min="11" max="11" width="11.85546875" customWidth="1"/>
    <col min="12" max="12" width="13.7109375" customWidth="1"/>
  </cols>
  <sheetData>
    <row r="1" spans="1:12" x14ac:dyDescent="0.25">
      <c r="B1" t="s">
        <v>7</v>
      </c>
      <c r="C1" t="s">
        <v>8</v>
      </c>
      <c r="D1" t="s">
        <v>9</v>
      </c>
      <c r="E1" t="s">
        <v>18</v>
      </c>
    </row>
    <row r="2" spans="1:12" x14ac:dyDescent="0.25">
      <c r="A2" t="s">
        <v>13</v>
      </c>
      <c r="B2" s="6">
        <v>150000</v>
      </c>
      <c r="C2" s="6">
        <v>350000</v>
      </c>
      <c r="D2" s="6">
        <v>525000</v>
      </c>
      <c r="E2" s="6">
        <f>SUM(B2:D2)</f>
        <v>1025000</v>
      </c>
      <c r="I2" s="6"/>
      <c r="J2" s="6"/>
      <c r="K2" s="6"/>
      <c r="L2" s="6"/>
    </row>
    <row r="3" spans="1:12" x14ac:dyDescent="0.25">
      <c r="A3" t="s">
        <v>14</v>
      </c>
      <c r="B3" s="6">
        <v>267000</v>
      </c>
      <c r="C3" s="6">
        <v>225000</v>
      </c>
      <c r="D3" s="6">
        <v>427000</v>
      </c>
      <c r="E3" s="6">
        <f t="shared" ref="E3:E6" si="0">SUM(B3:D3)</f>
        <v>919000</v>
      </c>
      <c r="I3" s="6"/>
      <c r="J3" s="6"/>
      <c r="K3" s="6"/>
      <c r="L3" s="6"/>
    </row>
    <row r="4" spans="1:12" x14ac:dyDescent="0.25">
      <c r="A4" t="s">
        <v>15</v>
      </c>
      <c r="B4" s="6">
        <v>345000</v>
      </c>
      <c r="C4" s="6">
        <v>300000</v>
      </c>
      <c r="D4" s="6">
        <v>312000</v>
      </c>
      <c r="E4" s="6">
        <f t="shared" si="0"/>
        <v>957000</v>
      </c>
      <c r="I4" s="6"/>
      <c r="J4" s="6"/>
      <c r="K4" s="6"/>
      <c r="L4" s="6"/>
    </row>
    <row r="5" spans="1:12" x14ac:dyDescent="0.25">
      <c r="A5" t="s">
        <v>16</v>
      </c>
      <c r="B5" s="6">
        <v>200000</v>
      </c>
      <c r="C5" s="6">
        <v>340000</v>
      </c>
      <c r="D5" s="6">
        <v>387000</v>
      </c>
      <c r="E5" s="6">
        <f t="shared" si="0"/>
        <v>927000</v>
      </c>
      <c r="I5" s="6"/>
      <c r="J5" s="6"/>
      <c r="K5" s="6"/>
      <c r="L5" s="6"/>
    </row>
    <row r="6" spans="1:12" x14ac:dyDescent="0.25">
      <c r="A6" t="s">
        <v>17</v>
      </c>
      <c r="B6" s="6">
        <v>110000</v>
      </c>
      <c r="C6" s="6">
        <v>460000</v>
      </c>
      <c r="D6" s="6">
        <v>237000</v>
      </c>
      <c r="E6" s="6">
        <f t="shared" si="0"/>
        <v>807000</v>
      </c>
      <c r="I6" s="6"/>
      <c r="J6" s="6"/>
      <c r="K6" s="6"/>
      <c r="L6" s="6"/>
    </row>
    <row r="7" spans="1:12" x14ac:dyDescent="0.25">
      <c r="A7" t="s">
        <v>19</v>
      </c>
      <c r="B7" s="6">
        <f>SUM(B2:B6)</f>
        <v>1072000</v>
      </c>
      <c r="C7" s="6">
        <f t="shared" ref="C7:D7" si="1">SUM(C2:C6)</f>
        <v>1675000</v>
      </c>
      <c r="D7" s="6">
        <f t="shared" si="1"/>
        <v>1888000</v>
      </c>
      <c r="E7" s="6">
        <f>SUM(B2:D6)</f>
        <v>4635000</v>
      </c>
      <c r="I7" s="6"/>
      <c r="J7" s="6"/>
      <c r="K7" s="6"/>
      <c r="L7" s="6"/>
    </row>
  </sheetData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ABRIL ARIADNA MONTALVO CONTRERAS</dc:creator>
  <cp:lastModifiedBy>ABRIL ARIADNA MONTALVO CONTRERAS</cp:lastModifiedBy>
  <dcterms:created xsi:type="dcterms:W3CDTF">2025-03-06T18:05:59Z</dcterms:created>
  <dcterms:modified xsi:type="dcterms:W3CDTF">2025-05-14T01:28:43Z</dcterms:modified>
</cp:coreProperties>
</file>